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40" yWindow="1780" windowWidth="19560" windowHeight="16900" activeTab="0"/>
  </bookViews>
  <sheets>
    <sheet name=" LIQUOR 1-1-23" sheetId="1" r:id="rId1"/>
  </sheets>
  <definedNames>
    <definedName name="HTML_CodePage" hidden="1">1252</definedName>
    <definedName name="HTML_Control" hidden="1">{"' LIQUOR 1-1-99'!$A$3:$E$70"}</definedName>
    <definedName name="HTML_Description" hidden="1">""</definedName>
    <definedName name="HTML_Email" hidden="1">""</definedName>
    <definedName name="HTML_Header" hidden="1">"LIQUOR 1-1-99"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RATES:**1/00:liquor.html"</definedName>
    <definedName name="HTML_Title" hidden="1">"liquor 1/1/00"</definedName>
    <definedName name="_xlnm.Print_Area" localSheetId="0">' LIQUOR 1-1-23'!$A$1:$E$76</definedName>
  </definedNames>
  <calcPr fullCalcOnLoad="1"/>
</workbook>
</file>

<file path=xl/sharedStrings.xml><?xml version="1.0" encoding="utf-8"?>
<sst xmlns="http://schemas.openxmlformats.org/spreadsheetml/2006/main" count="167" uniqueCount="107">
  <si>
    <t>over 50% - $6.60/gallon</t>
  </si>
  <si>
    <t>Colorado</t>
  </si>
  <si>
    <t>Connecticut</t>
  </si>
  <si>
    <t>Delaware</t>
  </si>
  <si>
    <t>Florida</t>
  </si>
  <si>
    <t>under 17.259% - $2.25/gallon, over 55.780% - $9.53/gallon</t>
  </si>
  <si>
    <t>Georgia</t>
  </si>
  <si>
    <t>Hawaii</t>
  </si>
  <si>
    <t>Idaho</t>
  </si>
  <si>
    <t>Illinois</t>
  </si>
  <si>
    <t>$0.01/bottle (except miniatures) and 9% sales tax</t>
  </si>
  <si>
    <t>Indiana</t>
  </si>
  <si>
    <t>Iowa</t>
  </si>
  <si>
    <t>Kansas</t>
  </si>
  <si>
    <t>8% off- and 10% on-premise retail tax</t>
  </si>
  <si>
    <t>Kentucky</t>
  </si>
  <si>
    <t>Louisiana</t>
  </si>
  <si>
    <t>GENERAL</t>
  </si>
  <si>
    <t>Notes:</t>
  </si>
  <si>
    <t>$0.83/gallon local tax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</si>
  <si>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</si>
  <si>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</si>
  <si>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</si>
  <si>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</si>
  <si>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</si>
  <si>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</si>
  <si>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</si>
  <si>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</si>
  <si>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7% state sales tax</t>
  </si>
  <si>
    <t>Ohio</t>
  </si>
  <si>
    <t>Oklahoma</t>
  </si>
  <si>
    <t>under 21% - $2.50/gallon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</si>
  <si>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</si>
  <si>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</si>
  <si>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</si>
  <si>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</si>
  <si>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</si>
  <si>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</si>
  <si>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</si>
  <si>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</si>
  <si>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under 20% - $1.39/gallon;</t>
  </si>
  <si>
    <t>$5.36/case and 9% surtax; additional 5% on-premise tax</t>
  </si>
  <si>
    <t>Virginia</t>
  </si>
  <si>
    <t>West Virginia</t>
  </si>
  <si>
    <t>Wisconsin</t>
  </si>
  <si>
    <t>Wyoming</t>
  </si>
  <si>
    <t>Dist. of Columbia</t>
  </si>
  <si>
    <t>U.S. Median</t>
  </si>
  <si>
    <t>SALES TAX</t>
  </si>
  <si>
    <t>APPLIES</t>
  </si>
  <si>
    <t>(2) General sales tax applies to on-premise sales only.</t>
  </si>
  <si>
    <t>10% on-premise sales tax</t>
  </si>
  <si>
    <t>STATE TAX RATES ON DISTILLED SPIRITS</t>
  </si>
  <si>
    <t>EXCISE</t>
  </si>
  <si>
    <t>TAX RATES</t>
  </si>
  <si>
    <t>STATE</t>
  </si>
  <si>
    <t>($ per gallon)</t>
  </si>
  <si>
    <t xml:space="preserve">                   OTHER TAXES</t>
  </si>
  <si>
    <t>Alabama</t>
  </si>
  <si>
    <t>see footnote (1)</t>
  </si>
  <si>
    <t xml:space="preserve">Yes   </t>
  </si>
  <si>
    <t>Alaska</t>
  </si>
  <si>
    <t xml:space="preserve">n.a.  </t>
  </si>
  <si>
    <t>Arizona</t>
  </si>
  <si>
    <t>Arkansas</t>
  </si>
  <si>
    <t>under 5% - $0.50/gallon, under 21% -$1.00/gallon;</t>
  </si>
  <si>
    <t>California</t>
  </si>
  <si>
    <t>n.a. = not applicable.  These 5 states do not have a general sales tax.</t>
  </si>
  <si>
    <t xml:space="preserve">  $0.20/case; 3% off- 14% on-premise retail taxes</t>
  </si>
  <si>
    <t xml:space="preserve"> under 15% - $0.47/gallon</t>
  </si>
  <si>
    <t>under 14% - $0.93/gallon; 2% wholesale tax</t>
  </si>
  <si>
    <t>Source:  Compiled by FTA from state sources.</t>
  </si>
  <si>
    <t>9% off- and on-premise sales tax</t>
  </si>
  <si>
    <t>under 24% - $2.54/gal.; additional $1.00/gal. in New York City</t>
  </si>
  <si>
    <t>5% to 14% - $0.70/gallon, 15% to 22% - $1.30/gallon</t>
  </si>
  <si>
    <t>13.5% on-premise</t>
  </si>
  <si>
    <t xml:space="preserve">Yes (2) </t>
  </si>
  <si>
    <t>Maine</t>
  </si>
  <si>
    <t>Maryland</t>
  </si>
  <si>
    <t>Massachusetts</t>
  </si>
  <si>
    <t xml:space="preserve">under 15% - $1.10/gallon, over 50% alcohol - $4.05/proof </t>
  </si>
  <si>
    <t xml:space="preserve">   gallon; 0.57% on private club sales</t>
  </si>
  <si>
    <t>Michigan</t>
  </si>
  <si>
    <t>Minnesota</t>
  </si>
  <si>
    <t xml:space="preserve">--   </t>
  </si>
  <si>
    <t>Mississippi</t>
  </si>
  <si>
    <t>Missouri</t>
  </si>
  <si>
    <t>Montana</t>
  </si>
  <si>
    <t xml:space="preserve">Yes  </t>
  </si>
  <si>
    <t>--</t>
  </si>
  <si>
    <t>15% on-premise; under 7% - $1.10/gallon.</t>
  </si>
  <si>
    <t>$9.24/gal. on-premise; 20.5% retail sales tax, 13.7% sales</t>
  </si>
  <si>
    <t xml:space="preserve">  tax to on-premise</t>
  </si>
  <si>
    <t>(1) In 17 states, the government directly controls the sales of distilled spirits.  Revenue in these states is generated from</t>
  </si>
  <si>
    <t xml:space="preserve">  $2.68/gallon in Chicago and $2.50/gallon in Cook County</t>
  </si>
  <si>
    <t>9% sales tax</t>
  </si>
  <si>
    <t>$0.03/gallon administrative fee</t>
  </si>
  <si>
    <t xml:space="preserve">Rhode Island </t>
  </si>
  <si>
    <t>(3) Washington privatized liquor sales effective June 1, 2012.</t>
  </si>
  <si>
    <t>Washington (3)</t>
  </si>
  <si>
    <t>under 6% - $0.25/gallon; $0.05/case and 11% wholesale tax</t>
  </si>
  <si>
    <t>25% or less - $3.00/gallon</t>
  </si>
  <si>
    <t>under 7% - $2.71/gallon</t>
  </si>
  <si>
    <t xml:space="preserve"> various taxes, fees, price mark-ups, and net liquor profits.  (see: https://www.nabca.org)</t>
  </si>
  <si>
    <t>(January 1, 2023)</t>
  </si>
  <si>
    <t>under 15% - $1.10/gallon</t>
  </si>
  <si>
    <t xml:space="preserve">6.7% on-premise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</si>
</sst>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</numFmts>
  <fonts count="43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2"/>
    </font>
    <font>
      <sz val="9"/>
      <name val="Times"/>
      <family val="1"/>
    </font>
    <font>
      <u val="single"/>
      <sz val="10"/>
      <color indexed="12"/>
      <name val="Times"/>
      <family val="1"/>
    </font>
    <font>
      <u val="single"/>
      <sz val="10"/>
      <color indexed="36"/>
      <name val="Times"/>
      <family val="1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7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7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="125" zoomScaleNormal="125" zoomScalePageLayoutView="0" workbookViewId="0" topLeftCell="A2">
      <selection activeCell="D55" sqref="D55"/>
    </sheetView>
  </sheetViews>
  <sheetFormatPr defaultColWidth="11.00390625" defaultRowHeight="12.75"/>
  <cols>
    <col min="1" max="1" width="15.25390625" style="0" customWidth="1"/>
    <col min="2" max="2" width="13.375" style="8" customWidth="1"/>
    <col min="3" max="3" width="16.375" style="5" customWidth="1"/>
    <col min="4" max="4" width="44.625" style="5" customWidth="1"/>
    <col min="5" max="5" width="9.375" style="5" customWidth="1"/>
  </cols>
  <sheetData>
    <row r="1" ht="12" customHeight="1">
      <c r="C1" s="6"/>
    </row>
    <row r="2" ht="12" customHeight="1">
      <c r="C2" s="6"/>
    </row>
    <row r="3" spans="1:4" ht="12" customHeight="1">
      <c r="A3" s="14" t="s">
        <v>52</v>
      </c>
      <c r="B3" s="15"/>
      <c r="C3" s="16"/>
      <c r="D3" s="16"/>
    </row>
    <row r="4" spans="1:4" ht="10.5" customHeight="1">
      <c r="A4" s="21" t="s">
        <v>104</v>
      </c>
      <c r="B4" s="15"/>
      <c r="C4" s="16"/>
      <c r="D4" s="16"/>
    </row>
    <row r="5" ht="4.5" customHeight="1">
      <c r="C5" s="6"/>
    </row>
    <row r="6" spans="2:10" ht="12" customHeight="1">
      <c r="B6" s="8" t="s">
        <v>53</v>
      </c>
      <c r="C6" s="5" t="s">
        <v>17</v>
      </c>
      <c r="J6">
        <f>IF(H6=H5,J5,I6)</f>
        <v>0</v>
      </c>
    </row>
    <row r="7" spans="2:3" ht="12" customHeight="1">
      <c r="B7" s="8" t="s">
        <v>54</v>
      </c>
      <c r="C7" s="5" t="s">
        <v>48</v>
      </c>
    </row>
    <row r="8" spans="1:4" s="9" customFormat="1" ht="12" customHeight="1">
      <c r="A8" s="9" t="s">
        <v>55</v>
      </c>
      <c r="B8" s="9" t="s">
        <v>56</v>
      </c>
      <c r="C8" s="1" t="s">
        <v>49</v>
      </c>
      <c r="D8" s="9" t="s">
        <v>57</v>
      </c>
    </row>
    <row r="9" spans="1:5" ht="10.5" customHeight="1">
      <c r="A9" t="s">
        <v>58</v>
      </c>
      <c r="B9" s="8" t="s">
        <v>59</v>
      </c>
      <c r="C9" s="5" t="s">
        <v>60</v>
      </c>
      <c r="D9"/>
      <c r="E9"/>
    </row>
    <row r="10" spans="1:5" ht="10.5" customHeight="1">
      <c r="A10" t="s">
        <v>61</v>
      </c>
      <c r="B10" s="8">
        <v>12.8</v>
      </c>
      <c r="C10" s="5" t="s">
        <v>62</v>
      </c>
      <c r="D10" t="s">
        <v>31</v>
      </c>
      <c r="E10"/>
    </row>
    <row r="11" spans="1:5" ht="10.5" customHeight="1">
      <c r="A11" t="s">
        <v>63</v>
      </c>
      <c r="B11" s="7">
        <v>3</v>
      </c>
      <c r="C11" s="5" t="s">
        <v>60</v>
      </c>
      <c r="D11"/>
      <c r="E11"/>
    </row>
    <row r="12" spans="1:5" ht="10.5" customHeight="1">
      <c r="A12" t="s">
        <v>64</v>
      </c>
      <c r="B12" s="7">
        <v>2.5</v>
      </c>
      <c r="C12" s="5" t="s">
        <v>60</v>
      </c>
      <c r="D12" t="s">
        <v>65</v>
      </c>
      <c r="E12"/>
    </row>
    <row r="13" spans="2:5" ht="10.5" customHeight="1">
      <c r="B13" s="7"/>
      <c r="D13" t="s">
        <v>68</v>
      </c>
      <c r="E13"/>
    </row>
    <row r="14" spans="1:10" s="9" customFormat="1" ht="10.5" customHeight="1">
      <c r="A14" s="9" t="s">
        <v>66</v>
      </c>
      <c r="B14" s="2">
        <v>3.3</v>
      </c>
      <c r="C14" s="1" t="s">
        <v>60</v>
      </c>
      <c r="D14" s="9" t="s">
        <v>0</v>
      </c>
      <c r="F14"/>
      <c r="G14"/>
      <c r="H14"/>
      <c r="I14"/>
      <c r="J14"/>
    </row>
    <row r="15" spans="1:5" ht="10.5" customHeight="1">
      <c r="A15" t="s">
        <v>1</v>
      </c>
      <c r="B15" s="7">
        <f>0.6026/0.264172</f>
        <v>2.281089593143861</v>
      </c>
      <c r="C15" s="5" t="s">
        <v>60</v>
      </c>
      <c r="D15"/>
      <c r="E15"/>
    </row>
    <row r="16" spans="1:5" ht="10.5" customHeight="1">
      <c r="A16" t="s">
        <v>2</v>
      </c>
      <c r="B16" s="7">
        <v>5.94</v>
      </c>
      <c r="C16" s="5" t="s">
        <v>60</v>
      </c>
      <c r="D16" s="22" t="s">
        <v>102</v>
      </c>
      <c r="E16"/>
    </row>
    <row r="17" spans="1:5" ht="10.5" customHeight="1">
      <c r="A17" t="s">
        <v>3</v>
      </c>
      <c r="B17" s="7">
        <v>4.5</v>
      </c>
      <c r="C17" s="5" t="s">
        <v>62</v>
      </c>
      <c r="D17" t="s">
        <v>101</v>
      </c>
      <c r="E17"/>
    </row>
    <row r="18" spans="1:5" ht="10.5" customHeight="1">
      <c r="A18" t="s">
        <v>4</v>
      </c>
      <c r="B18" s="7">
        <v>6.5</v>
      </c>
      <c r="C18" s="5" t="s">
        <v>60</v>
      </c>
      <c r="D18" t="s">
        <v>5</v>
      </c>
      <c r="E18"/>
    </row>
    <row r="19" spans="1:5" ht="10.5" customHeight="1">
      <c r="A19" s="9" t="s">
        <v>6</v>
      </c>
      <c r="B19" s="2">
        <f>1/0.264172</f>
        <v>3.785412534257983</v>
      </c>
      <c r="C19" s="1" t="s">
        <v>60</v>
      </c>
      <c r="D19" s="9" t="s">
        <v>19</v>
      </c>
      <c r="E19" s="9"/>
    </row>
    <row r="20" spans="1:10" s="9" customFormat="1" ht="10.5" customHeight="1">
      <c r="A20" t="s">
        <v>7</v>
      </c>
      <c r="B20" s="7">
        <v>5.98</v>
      </c>
      <c r="C20" s="5" t="s">
        <v>60</v>
      </c>
      <c r="D20"/>
      <c r="E20"/>
      <c r="F20"/>
      <c r="G20"/>
      <c r="H20"/>
      <c r="I20"/>
      <c r="J20"/>
    </row>
    <row r="21" spans="1:5" ht="10.5" customHeight="1">
      <c r="A21" t="s">
        <v>8</v>
      </c>
      <c r="B21" s="8" t="s">
        <v>59</v>
      </c>
      <c r="C21" s="5" t="s">
        <v>60</v>
      </c>
      <c r="D21"/>
      <c r="E21"/>
    </row>
    <row r="22" spans="1:5" ht="10.5" customHeight="1">
      <c r="A22" t="s">
        <v>9</v>
      </c>
      <c r="B22" s="7">
        <v>8.55</v>
      </c>
      <c r="C22" s="5" t="s">
        <v>60</v>
      </c>
      <c r="D22" t="s">
        <v>40</v>
      </c>
      <c r="E22"/>
    </row>
    <row r="23" spans="2:5" ht="10.5" customHeight="1">
      <c r="B23" s="7"/>
      <c r="D23" t="s">
        <v>94</v>
      </c>
      <c r="E23"/>
    </row>
    <row r="24" spans="1:5" ht="10.5" customHeight="1">
      <c r="A24" t="s">
        <v>11</v>
      </c>
      <c r="B24" s="7">
        <v>2.68</v>
      </c>
      <c r="C24" s="5" t="s">
        <v>60</v>
      </c>
      <c r="D24" t="s">
        <v>69</v>
      </c>
      <c r="E24"/>
    </row>
    <row r="25" spans="1:5" ht="10.5" customHeight="1">
      <c r="A25" s="9" t="s">
        <v>12</v>
      </c>
      <c r="B25" s="3" t="s">
        <v>59</v>
      </c>
      <c r="C25" s="1" t="s">
        <v>60</v>
      </c>
      <c r="D25" s="9"/>
      <c r="E25" s="9"/>
    </row>
    <row r="26" spans="1:10" s="9" customFormat="1" ht="10.5" customHeight="1">
      <c r="A26" t="s">
        <v>13</v>
      </c>
      <c r="B26" s="7">
        <v>2.5</v>
      </c>
      <c r="C26" s="20" t="s">
        <v>89</v>
      </c>
      <c r="D26" t="s">
        <v>14</v>
      </c>
      <c r="E26"/>
      <c r="F26"/>
      <c r="G26"/>
      <c r="H26"/>
      <c r="I26"/>
      <c r="J26"/>
    </row>
    <row r="27" spans="1:5" ht="10.5" customHeight="1">
      <c r="A27" t="s">
        <v>15</v>
      </c>
      <c r="B27" s="7">
        <v>1.92</v>
      </c>
      <c r="C27" s="5" t="s">
        <v>88</v>
      </c>
      <c r="D27" t="s">
        <v>100</v>
      </c>
      <c r="E27"/>
    </row>
    <row r="28" spans="1:5" ht="10.5" customHeight="1">
      <c r="A28" t="s">
        <v>16</v>
      </c>
      <c r="B28" s="7">
        <f>0.8/0.264172</f>
        <v>3.028330027406387</v>
      </c>
      <c r="C28" s="5" t="s">
        <v>60</v>
      </c>
      <c r="D28"/>
      <c r="E28"/>
    </row>
    <row r="29" spans="1:5" ht="10.5" customHeight="1">
      <c r="A29" t="s">
        <v>77</v>
      </c>
      <c r="B29" s="8" t="s">
        <v>59</v>
      </c>
      <c r="C29" s="5" t="s">
        <v>60</v>
      </c>
      <c r="D29"/>
      <c r="E29"/>
    </row>
    <row r="30" spans="1:5" ht="10.5" customHeight="1">
      <c r="A30" s="9" t="s">
        <v>78</v>
      </c>
      <c r="B30" s="2">
        <v>1.5</v>
      </c>
      <c r="C30" s="1" t="s">
        <v>60</v>
      </c>
      <c r="D30" s="9" t="s">
        <v>95</v>
      </c>
      <c r="E30" s="9"/>
    </row>
    <row r="31" spans="1:10" s="9" customFormat="1" ht="10.5" customHeight="1">
      <c r="A31" t="s">
        <v>79</v>
      </c>
      <c r="B31" s="7">
        <v>4.05</v>
      </c>
      <c r="C31" s="5"/>
      <c r="D31" t="s">
        <v>80</v>
      </c>
      <c r="E31"/>
      <c r="F31"/>
      <c r="G31"/>
      <c r="H31" s="7"/>
      <c r="I31"/>
      <c r="J31"/>
    </row>
    <row r="32" spans="2:5" ht="10.5" customHeight="1">
      <c r="B32" s="7"/>
      <c r="D32" t="s">
        <v>81</v>
      </c>
      <c r="E32"/>
    </row>
    <row r="33" spans="1:5" ht="10.5" customHeight="1">
      <c r="A33" t="s">
        <v>82</v>
      </c>
      <c r="B33" s="8" t="s">
        <v>59</v>
      </c>
      <c r="C33" s="5" t="s">
        <v>60</v>
      </c>
      <c r="D33"/>
      <c r="E33"/>
    </row>
    <row r="34" spans="1:5" ht="10.5" customHeight="1">
      <c r="A34" t="s">
        <v>83</v>
      </c>
      <c r="B34" s="7">
        <f>1.33/0.264172</f>
        <v>5.034598670563118</v>
      </c>
      <c r="C34" s="5" t="s">
        <v>84</v>
      </c>
      <c r="D34" t="s">
        <v>10</v>
      </c>
      <c r="E34"/>
    </row>
    <row r="35" spans="1:5" ht="10.5" customHeight="1">
      <c r="A35" t="s">
        <v>85</v>
      </c>
      <c r="B35" s="8" t="s">
        <v>59</v>
      </c>
      <c r="C35" s="5" t="s">
        <v>60</v>
      </c>
      <c r="D35"/>
      <c r="E35"/>
    </row>
    <row r="36" spans="1:5" ht="10.5" customHeight="1">
      <c r="A36" s="9" t="s">
        <v>86</v>
      </c>
      <c r="B36" s="2">
        <v>2</v>
      </c>
      <c r="C36" s="1" t="s">
        <v>60</v>
      </c>
      <c r="D36" s="9"/>
      <c r="E36" s="9"/>
    </row>
    <row r="37" spans="1:10" s="9" customFormat="1" ht="10.5" customHeight="1">
      <c r="A37" t="s">
        <v>87</v>
      </c>
      <c r="B37" s="8" t="s">
        <v>59</v>
      </c>
      <c r="C37" s="5" t="s">
        <v>62</v>
      </c>
      <c r="D37" s="19"/>
      <c r="E37"/>
      <c r="F37"/>
      <c r="G37"/>
      <c r="H37"/>
      <c r="I37"/>
      <c r="J37"/>
    </row>
    <row r="38" spans="1:5" ht="10.5" customHeight="1">
      <c r="A38" t="s">
        <v>20</v>
      </c>
      <c r="B38" s="7">
        <v>3.75</v>
      </c>
      <c r="C38" s="5" t="s">
        <v>60</v>
      </c>
      <c r="D38"/>
      <c r="E38"/>
    </row>
    <row r="39" spans="1:5" ht="10.5" customHeight="1">
      <c r="A39" t="s">
        <v>21</v>
      </c>
      <c r="B39" s="7">
        <v>3.6</v>
      </c>
      <c r="C39" s="5" t="s">
        <v>60</v>
      </c>
      <c r="D39" t="s">
        <v>74</v>
      </c>
      <c r="E39"/>
    </row>
    <row r="40" spans="1:8" ht="10.5" customHeight="1">
      <c r="A40" t="s">
        <v>22</v>
      </c>
      <c r="B40" s="8" t="s">
        <v>59</v>
      </c>
      <c r="C40" s="5" t="s">
        <v>62</v>
      </c>
      <c r="D40"/>
      <c r="E40"/>
      <c r="H40" s="7"/>
    </row>
    <row r="41" spans="1:8" ht="10.5" customHeight="1">
      <c r="A41" s="9" t="s">
        <v>23</v>
      </c>
      <c r="B41" s="2">
        <v>5.5</v>
      </c>
      <c r="C41" s="1" t="s">
        <v>60</v>
      </c>
      <c r="D41" s="9"/>
      <c r="E41" s="9"/>
      <c r="H41" s="7"/>
    </row>
    <row r="42" spans="1:5" ht="10.5" customHeight="1">
      <c r="A42" t="s">
        <v>24</v>
      </c>
      <c r="B42" s="7">
        <f>1.6/0.264172</f>
        <v>6.056660054812774</v>
      </c>
      <c r="C42" s="5" t="s">
        <v>60</v>
      </c>
      <c r="D42"/>
      <c r="E42"/>
    </row>
    <row r="43" spans="1:10" s="9" customFormat="1" ht="10.5" customHeight="1">
      <c r="A43" t="s">
        <v>25</v>
      </c>
      <c r="B43" s="7">
        <f>1.7/0.264172</f>
        <v>6.435201308238571</v>
      </c>
      <c r="C43" s="5" t="s">
        <v>60</v>
      </c>
      <c r="D43" t="s">
        <v>73</v>
      </c>
      <c r="E43"/>
      <c r="F43"/>
      <c r="G43" s="7"/>
      <c r="H43"/>
      <c r="I43"/>
      <c r="J43"/>
    </row>
    <row r="44" spans="1:5" ht="10.5" customHeight="1">
      <c r="A44" t="s">
        <v>26</v>
      </c>
      <c r="B44" s="8" t="s">
        <v>59</v>
      </c>
      <c r="C44" s="5" t="s">
        <v>76</v>
      </c>
      <c r="D44"/>
      <c r="E44"/>
    </row>
    <row r="45" spans="1:5" ht="10.5" customHeight="1">
      <c r="A45" t="s">
        <v>27</v>
      </c>
      <c r="B45" s="7">
        <v>2.5</v>
      </c>
      <c r="C45" s="5" t="s">
        <v>84</v>
      </c>
      <c r="D45" t="s">
        <v>28</v>
      </c>
      <c r="E45"/>
    </row>
    <row r="46" spans="1:5" ht="10.5" customHeight="1">
      <c r="A46" s="9" t="s">
        <v>29</v>
      </c>
      <c r="B46" s="3" t="s">
        <v>59</v>
      </c>
      <c r="C46" s="1" t="s">
        <v>60</v>
      </c>
      <c r="D46" s="9"/>
      <c r="E46" s="9"/>
    </row>
    <row r="47" spans="1:5" ht="10.5" customHeight="1">
      <c r="A47" t="s">
        <v>30</v>
      </c>
      <c r="B47" s="7">
        <f>1.47/0.264172</f>
        <v>5.5645564253592354</v>
      </c>
      <c r="C47" s="5" t="s">
        <v>60</v>
      </c>
      <c r="D47" t="s">
        <v>75</v>
      </c>
      <c r="E47"/>
    </row>
    <row r="48" spans="1:10" s="9" customFormat="1" ht="10.5" customHeight="1">
      <c r="A48" t="s">
        <v>32</v>
      </c>
      <c r="B48" s="8" t="s">
        <v>59</v>
      </c>
      <c r="C48" s="5" t="s">
        <v>62</v>
      </c>
      <c r="D48"/>
      <c r="E48"/>
      <c r="F48"/>
      <c r="G48"/>
      <c r="H48"/>
      <c r="I48"/>
      <c r="J48"/>
    </row>
    <row r="49" spans="1:5" ht="10.5" customHeight="1">
      <c r="A49" t="s">
        <v>33</v>
      </c>
      <c r="B49" s="8" t="s">
        <v>59</v>
      </c>
      <c r="C49" s="5" t="s">
        <v>60</v>
      </c>
      <c r="D49"/>
      <c r="E49"/>
    </row>
    <row r="50" spans="1:5" ht="10.5" customHeight="1">
      <c r="A50" t="s">
        <v>97</v>
      </c>
      <c r="B50" s="7">
        <v>5.4</v>
      </c>
      <c r="C50" s="5" t="s">
        <v>60</v>
      </c>
      <c r="D50" s="22" t="s">
        <v>105</v>
      </c>
      <c r="E50"/>
    </row>
    <row r="51" spans="1:7" ht="10.5" customHeight="1">
      <c r="A51" s="9" t="s">
        <v>34</v>
      </c>
      <c r="B51" s="2">
        <v>2.72</v>
      </c>
      <c r="C51" s="1" t="s">
        <v>60</v>
      </c>
      <c r="D51" s="9" t="s">
        <v>41</v>
      </c>
      <c r="E51" s="9"/>
      <c r="G51" s="7"/>
    </row>
    <row r="52" spans="1:7" ht="10.5" customHeight="1">
      <c r="A52" t="s">
        <v>35</v>
      </c>
      <c r="B52" s="7">
        <v>3.93</v>
      </c>
      <c r="C52" s="5" t="s">
        <v>60</v>
      </c>
      <c r="D52" t="s">
        <v>70</v>
      </c>
      <c r="E52"/>
      <c r="G52" s="7"/>
    </row>
    <row r="53" spans="1:7" ht="10.5" customHeight="1">
      <c r="A53" t="s">
        <v>36</v>
      </c>
      <c r="B53" s="7">
        <v>4.4</v>
      </c>
      <c r="C53" s="5" t="s">
        <v>60</v>
      </c>
      <c r="D53" t="s">
        <v>90</v>
      </c>
      <c r="E53"/>
      <c r="G53" s="24"/>
    </row>
    <row r="54" spans="1:5" ht="10.5" customHeight="1">
      <c r="A54" t="s">
        <v>37</v>
      </c>
      <c r="B54" s="7">
        <v>2.4</v>
      </c>
      <c r="C54" s="5" t="s">
        <v>60</v>
      </c>
      <c r="D54" s="22" t="s">
        <v>106</v>
      </c>
      <c r="E54"/>
    </row>
    <row r="55" spans="1:10" s="9" customFormat="1" ht="10.5" customHeight="1">
      <c r="A55" t="s">
        <v>38</v>
      </c>
      <c r="B55" s="8" t="s">
        <v>59</v>
      </c>
      <c r="C55" s="5" t="s">
        <v>60</v>
      </c>
      <c r="D55"/>
      <c r="E55"/>
      <c r="F55"/>
      <c r="G55"/>
      <c r="H55"/>
      <c r="I55"/>
      <c r="J55"/>
    </row>
    <row r="56" spans="1:5" ht="10.5" customHeight="1">
      <c r="A56" s="9" t="s">
        <v>39</v>
      </c>
      <c r="B56" s="3" t="s">
        <v>59</v>
      </c>
      <c r="C56" s="23" t="s">
        <v>60</v>
      </c>
      <c r="D56" s="9" t="s">
        <v>51</v>
      </c>
      <c r="E56" s="9"/>
    </row>
    <row r="57" spans="1:5" ht="10.5" customHeight="1">
      <c r="A57" t="s">
        <v>42</v>
      </c>
      <c r="B57" s="8" t="s">
        <v>59</v>
      </c>
      <c r="C57" s="5" t="s">
        <v>60</v>
      </c>
      <c r="D57"/>
      <c r="E57"/>
    </row>
    <row r="58" spans="1:5" ht="10.5" customHeight="1">
      <c r="A58" t="s">
        <v>99</v>
      </c>
      <c r="B58" s="7">
        <f>3.7708/0.264172</f>
        <v>14.274033584180003</v>
      </c>
      <c r="C58" s="20" t="s">
        <v>89</v>
      </c>
      <c r="D58" t="s">
        <v>91</v>
      </c>
      <c r="E58"/>
    </row>
    <row r="59" spans="2:5" ht="10.5" customHeight="1">
      <c r="B59" s="7"/>
      <c r="C59" s="20"/>
      <c r="D59" t="s">
        <v>92</v>
      </c>
      <c r="E59"/>
    </row>
    <row r="60" spans="1:5" ht="10.5" customHeight="1">
      <c r="A60" t="s">
        <v>43</v>
      </c>
      <c r="B60" s="8" t="s">
        <v>59</v>
      </c>
      <c r="C60" s="5" t="s">
        <v>60</v>
      </c>
      <c r="D60"/>
      <c r="E60"/>
    </row>
    <row r="61" spans="1:10" s="9" customFormat="1" ht="10.5" customHeight="1">
      <c r="A61" t="s">
        <v>44</v>
      </c>
      <c r="B61" s="7">
        <f>0.8586/0.264172</f>
        <v>3.2501552019139046</v>
      </c>
      <c r="C61" s="5" t="s">
        <v>60</v>
      </c>
      <c r="D61" t="s">
        <v>96</v>
      </c>
      <c r="E61"/>
      <c r="F61"/>
      <c r="G61"/>
      <c r="H61"/>
      <c r="I61"/>
      <c r="J61"/>
    </row>
    <row r="62" spans="1:5" ht="10.5" customHeight="1">
      <c r="A62" s="9" t="s">
        <v>45</v>
      </c>
      <c r="B62" s="3" t="s">
        <v>59</v>
      </c>
      <c r="C62" s="1" t="s">
        <v>60</v>
      </c>
      <c r="D62" s="9"/>
      <c r="E62" s="9"/>
    </row>
    <row r="63" spans="2:5" ht="10.5" customHeight="1">
      <c r="B63"/>
      <c r="C63"/>
      <c r="D63"/>
      <c r="E63"/>
    </row>
    <row r="64" spans="1:5" ht="10.5" customHeight="1">
      <c r="A64" t="s">
        <v>46</v>
      </c>
      <c r="B64" s="7">
        <v>1.5</v>
      </c>
      <c r="C64" s="20" t="s">
        <v>89</v>
      </c>
      <c r="D64" t="s">
        <v>72</v>
      </c>
      <c r="E64"/>
    </row>
    <row r="65" spans="2:5" ht="9.75" customHeight="1">
      <c r="B65" s="7"/>
      <c r="D65"/>
      <c r="E65"/>
    </row>
    <row r="66" spans="1:9" s="9" customFormat="1" ht="10.5" customHeight="1">
      <c r="A66" t="s">
        <v>47</v>
      </c>
      <c r="B66" s="8">
        <f>MEDIAN(B9:B64)</f>
        <v>3.7677062671289914</v>
      </c>
      <c r="C66" s="5"/>
      <c r="D66"/>
      <c r="E66"/>
      <c r="F66"/>
      <c r="G66"/>
      <c r="H66"/>
      <c r="I66"/>
    </row>
    <row r="67" spans="4:5" ht="10.5" customHeight="1">
      <c r="D67"/>
      <c r="E67"/>
    </row>
    <row r="68" spans="1:8" ht="10.5" customHeight="1">
      <c r="A68" s="12" t="s">
        <v>71</v>
      </c>
      <c r="B68" s="10"/>
      <c r="C68" s="11"/>
      <c r="D68" s="12"/>
      <c r="E68" s="12"/>
      <c r="H68" s="17"/>
    </row>
    <row r="69" spans="1:8" ht="10.5" customHeight="1">
      <c r="A69" s="12" t="s">
        <v>18</v>
      </c>
      <c r="B69" s="10"/>
      <c r="C69" s="11"/>
      <c r="D69" s="12"/>
      <c r="E69" s="12"/>
      <c r="H69" s="17"/>
    </row>
    <row r="70" spans="1:5" ht="10.5" customHeight="1">
      <c r="A70" s="12" t="s">
        <v>67</v>
      </c>
      <c r="B70" s="10"/>
      <c r="C70" s="11"/>
      <c r="D70" s="12"/>
      <c r="E70" s="12"/>
    </row>
    <row r="71" spans="1:5" ht="10.5" customHeight="1">
      <c r="A71" s="18" t="s">
        <v>93</v>
      </c>
      <c r="B71" s="10"/>
      <c r="C71" s="11"/>
      <c r="D71" s="11"/>
      <c r="E71" s="12"/>
    </row>
    <row r="72" spans="1:9" s="12" customFormat="1" ht="10.5" customHeight="1">
      <c r="A72" s="18" t="s">
        <v>103</v>
      </c>
      <c r="B72" s="10"/>
      <c r="C72" s="11"/>
      <c r="D72" s="11"/>
      <c r="E72" s="11"/>
      <c r="I72" s="13"/>
    </row>
    <row r="73" spans="1:5" s="12" customFormat="1" ht="10.5" customHeight="1">
      <c r="A73" s="18" t="s">
        <v>50</v>
      </c>
      <c r="B73" s="10"/>
      <c r="C73" s="11"/>
      <c r="D73" s="11"/>
      <c r="E73" s="11"/>
    </row>
    <row r="74" spans="1:5" s="12" customFormat="1" ht="10.5" customHeight="1">
      <c r="A74" s="18" t="s">
        <v>98</v>
      </c>
      <c r="B74" s="10"/>
      <c r="C74" s="11"/>
      <c r="D74" s="11"/>
      <c r="E74" s="11"/>
    </row>
    <row r="75" spans="2:5" s="12" customFormat="1" ht="9.75" customHeight="1">
      <c r="B75" s="8"/>
      <c r="C75" s="5"/>
      <c r="D75" s="5"/>
      <c r="E75" s="5"/>
    </row>
    <row r="76" spans="1:5" s="12" customFormat="1" ht="9.75" customHeight="1">
      <c r="A76" s="4"/>
      <c r="B76" s="8"/>
      <c r="C76" s="5"/>
      <c r="D76" s="5"/>
      <c r="E76" s="5"/>
    </row>
    <row r="77" spans="1:5" s="12" customFormat="1" ht="9.75" customHeight="1">
      <c r="A77" s="4"/>
      <c r="B77" s="8"/>
      <c r="C77" s="5"/>
      <c r="D77" s="5"/>
      <c r="E77" s="5"/>
    </row>
    <row r="78" spans="1:5" s="12" customFormat="1" ht="9.75" customHeight="1">
      <c r="A78" s="4"/>
      <c r="B78" s="8"/>
      <c r="C78" s="5"/>
      <c r="D78" s="5"/>
      <c r="E78" s="5"/>
    </row>
    <row r="79" ht="13.5">
      <c r="A79" s="4"/>
    </row>
    <row r="80" ht="13.5">
      <c r="A80" s="4"/>
    </row>
    <row r="81" ht="13.5">
      <c r="A81" s="4"/>
    </row>
    <row r="82" ht="13.5">
      <c r="A82" s="4"/>
    </row>
    <row r="83" ht="13.5">
      <c r="A83" s="4"/>
    </row>
    <row r="84" ht="13.5">
      <c r="A84" s="4"/>
    </row>
  </sheetData>
  <sheetProtection/>
  <printOptions/>
  <pageMargins left="0.77" right="0.62" top="0.46" bottom="0.4" header="0.43" footer="0.5"/>
  <pageSetup orientation="portrait" scale="95"/>
  <headerFooter alignWithMargins="0">
    <oddFooter>&amp;C&amp;"Times Roman,Regular"&amp;9&amp;K000000FEDERATION  OF TAX ADMINISTRATORS -- JANUARY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Ron Alt</cp:lastModifiedBy>
  <cp:lastPrinted>2023-01-18T21:50:08Z</cp:lastPrinted>
  <dcterms:created xsi:type="dcterms:W3CDTF">1998-08-18T16:49:46Z</dcterms:created>
  <dcterms:modified xsi:type="dcterms:W3CDTF">2023-01-18T21:50:27Z</dcterms:modified>
  <cp:category/>
  <cp:version/>
  <cp:contentType/>
  <cp:contentStatus/>
</cp:coreProperties>
</file>